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ors\Dropbox\H.ABA 2019\Ord.Gen.Forsamling\"/>
    </mc:Choice>
  </mc:AlternateContent>
  <xr:revisionPtr revIDLastSave="0" documentId="13_ncr:1_{A88D121F-89DA-47A4-BBF1-C674E70EF4EF}" xr6:coauthVersionLast="43" xr6:coauthVersionMax="43" xr10:uidLastSave="{00000000-0000-0000-0000-000000000000}"/>
  <bookViews>
    <workbookView xWindow="-108" yWindow="492" windowWidth="23256" windowHeight="12576" xr2:uid="{00000000-000D-0000-FFFF-FFFF00000000}"/>
  </bookViews>
  <sheets>
    <sheet name="Resultatopgørelse" sheetId="1" r:id="rId1"/>
    <sheet name="Forside" sheetId="4" r:id="rId2"/>
  </sheets>
  <calcPr calcId="181029" iterateDelta="1E-4"/>
</workbook>
</file>

<file path=xl/calcChain.xml><?xml version="1.0" encoding="utf-8"?>
<calcChain xmlns="http://schemas.openxmlformats.org/spreadsheetml/2006/main">
  <c r="D36" i="1" l="1"/>
  <c r="C36" i="1"/>
  <c r="B36" i="1"/>
  <c r="B47" i="1"/>
  <c r="B18" i="1"/>
  <c r="B4" i="1"/>
  <c r="B49" i="1" l="1"/>
  <c r="C18" i="1"/>
  <c r="D18" i="1"/>
  <c r="C47" i="1"/>
  <c r="D47" i="1"/>
  <c r="C4" i="1" l="1"/>
  <c r="C49" i="1" s="1"/>
  <c r="D4" i="1"/>
  <c r="D49" i="1" s="1"/>
</calcChain>
</file>

<file path=xl/sharedStrings.xml><?xml version="1.0" encoding="utf-8"?>
<sst xmlns="http://schemas.openxmlformats.org/spreadsheetml/2006/main" count="52" uniqueCount="52">
  <si>
    <t>Indtægter</t>
  </si>
  <si>
    <t>Kontingenter</t>
  </si>
  <si>
    <t>Indtægter i alt</t>
  </si>
  <si>
    <t>Udgifter Administration</t>
  </si>
  <si>
    <t>Bestyrelsesmøder/Generalforsamling</t>
  </si>
  <si>
    <t>Honorar formand</t>
  </si>
  <si>
    <t>Telefon formand</t>
  </si>
  <si>
    <t>Revision</t>
  </si>
  <si>
    <t>Advokat/Inkasso</t>
  </si>
  <si>
    <t>Porto, Internet og gebyr</t>
  </si>
  <si>
    <t>Kontorhold og småanskaffelser</t>
  </si>
  <si>
    <t>Sundbyernes Grundejerfællesskab</t>
  </si>
  <si>
    <t>Forsikring</t>
  </si>
  <si>
    <t>Administration i alt</t>
  </si>
  <si>
    <t>Udgifter vedligeholdelse</t>
  </si>
  <si>
    <t>Havemand</t>
  </si>
  <si>
    <t>Snerydning</t>
  </si>
  <si>
    <t>Materialer til gartner</t>
  </si>
  <si>
    <t>Materialer til snerydning</t>
  </si>
  <si>
    <t>Indkøb og reparation af værktøj</t>
  </si>
  <si>
    <t>Lys i området + reparation</t>
  </si>
  <si>
    <t>Leje af trailer/oprydning</t>
  </si>
  <si>
    <t>Diverse (katte m.v.)</t>
  </si>
  <si>
    <t>Vedligeholdelse i alt</t>
  </si>
  <si>
    <t>Finansiering</t>
  </si>
  <si>
    <t>Renter af bankkonti</t>
  </si>
  <si>
    <t>Gebyr ved for sen indbetaling</t>
  </si>
  <si>
    <t>Gebyr oplysningsskemaer</t>
  </si>
  <si>
    <t>Omkostninger/gebyrer bank</t>
  </si>
  <si>
    <t>Aktieudbytte m.v.</t>
  </si>
  <si>
    <t>Kursregulering af investeringsbeviser</t>
  </si>
  <si>
    <t>Hensættelse til vejfond</t>
  </si>
  <si>
    <t>Finansiering i alt</t>
  </si>
  <si>
    <t>Årets resultat Overskud</t>
  </si>
  <si>
    <t>Sign: Betty Kirstein, revisor</t>
  </si>
  <si>
    <t>Sign: Lilian Gambill Revisor.</t>
  </si>
  <si>
    <t>Sociale arrangementer</t>
  </si>
  <si>
    <t>Budget 2018</t>
  </si>
  <si>
    <t>Honorar kasser</t>
  </si>
  <si>
    <t>Regnskabsprogram</t>
  </si>
  <si>
    <t>Konstateret tab på debitorer (kontingenter)</t>
  </si>
  <si>
    <t>Fibernetinfrastruktur</t>
  </si>
  <si>
    <t>Vedligeholdelse af legeplads</t>
  </si>
  <si>
    <t>Vedligeholdelse af veje</t>
  </si>
  <si>
    <t>Vedligeholdelse af kloakker</t>
  </si>
  <si>
    <t>Områdeforskønnelse/-bevarelse</t>
  </si>
  <si>
    <t>Fibernet projektleder (Husejerforeningen)</t>
  </si>
  <si>
    <t>REGNSKAB 2018</t>
  </si>
  <si>
    <t>Formand Thor Schliemann</t>
  </si>
  <si>
    <t>Regnskab Sune Groth</t>
  </si>
  <si>
    <t>Realiseret 2018</t>
  </si>
  <si>
    <t>Budget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</si>
</sst>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3" fontId="0" fillId="0" borderId="0" xfId="0" applyNumberFormat="1"/>
    <xf numFmtId="0" fontId="2" fillId="0" borderId="0" xfId="0" applyFont="1"/>
    <xf numFmtId="4" fontId="0" fillId="0" borderId="0" xfId="0" applyNumberFormat="1"/>
    <xf numFmtId="4" fontId="1" fillId="0" borderId="0" xfId="0" applyNumberFormat="1" applyFont="1"/>
    <xf numFmtId="3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0</xdr:row>
      <xdr:rowOff>180975</xdr:rowOff>
    </xdr:from>
    <xdr:to>
      <xdr:col>10</xdr:col>
      <xdr:colOff>495300</xdr:colOff>
      <xdr:row>10</xdr:row>
      <xdr:rowOff>104775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23875" y="180975"/>
          <a:ext cx="4400550" cy="18288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a-DK" sz="1600" kern="10" spc="0">
              <a:ln w="19050">
                <a:solidFill>
                  <a:srgbClr val="99CCFF"/>
                </a:solidFill>
                <a:round/>
                <a:headEnd/>
                <a:tailEnd/>
              </a:ln>
              <a:solidFill>
                <a:srgbClr val="0066CC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      Husejerforeningen</a:t>
          </a:r>
        </a:p>
        <a:p>
          <a:pPr algn="ctr" rtl="0"/>
          <a:r>
            <a:rPr lang="da-DK" sz="1600" kern="10" spc="0">
              <a:ln w="19050">
                <a:solidFill>
                  <a:srgbClr val="99CCFF"/>
                </a:solidFill>
                <a:round/>
                <a:headEnd/>
                <a:tailEnd/>
              </a:ln>
              <a:solidFill>
                <a:srgbClr val="0066CC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Arbejdernes Byggeforening</a:t>
          </a:r>
        </a:p>
        <a:p>
          <a:pPr algn="ctr" rtl="0"/>
          <a:r>
            <a:rPr lang="da-DK" sz="1600" kern="10" spc="0">
              <a:ln w="19050">
                <a:solidFill>
                  <a:srgbClr val="99CCFF"/>
                </a:solidFill>
                <a:round/>
                <a:headEnd/>
                <a:tailEnd/>
              </a:ln>
              <a:solidFill>
                <a:srgbClr val="0066CC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         Amager Kvarter</a:t>
          </a:r>
        </a:p>
        <a:p>
          <a:pPr algn="ctr" rtl="0"/>
          <a:r>
            <a:rPr lang="da-DK" sz="1600" kern="10" spc="0">
              <a:ln w="19050">
                <a:solidFill>
                  <a:srgbClr val="99CCFF"/>
                </a:solidFill>
                <a:round/>
                <a:headEnd/>
                <a:tailEnd/>
              </a:ln>
              <a:solidFill>
                <a:srgbClr val="0066CC"/>
              </a:solidFill>
              <a:effectLst>
                <a:outerShdw dist="35921" dir="2700000" algn="ctr" rotWithShape="0">
                  <a:srgbClr val="990000"/>
                </a:outerShdw>
              </a:effectLst>
              <a:latin typeface="Impact"/>
            </a:rPr>
            <a:t>      2300  København 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2"/>
  <sheetViews>
    <sheetView tabSelected="1" zoomScaleNormal="100" zoomScalePageLayoutView="85" workbookViewId="0">
      <selection activeCell="D2" sqref="D2"/>
    </sheetView>
  </sheetViews>
  <sheetFormatPr defaultRowHeight="14.4" x14ac:dyDescent="0.3"/>
  <cols>
    <col min="1" max="1" width="40.5546875" style="1" bestFit="1" customWidth="1"/>
    <col min="2" max="2" width="13.44140625" style="3" customWidth="1"/>
    <col min="3" max="3" width="18" customWidth="1"/>
    <col min="4" max="4" width="13.44140625" style="3" customWidth="1"/>
    <col min="5" max="5" width="9.109375" customWidth="1"/>
  </cols>
  <sheetData>
    <row r="1" spans="1:4" x14ac:dyDescent="0.3">
      <c r="B1" s="7" t="s">
        <v>37</v>
      </c>
      <c r="C1" s="8" t="s">
        <v>50</v>
      </c>
      <c r="D1" s="7" t="s">
        <v>51</v>
      </c>
    </row>
    <row r="2" spans="1:4" x14ac:dyDescent="0.3">
      <c r="A2" s="2" t="s">
        <v>0</v>
      </c>
    </row>
    <row r="3" spans="1:4" x14ac:dyDescent="0.3">
      <c r="A3" s="1" t="s">
        <v>1</v>
      </c>
      <c r="B3" s="5">
        <v>525000</v>
      </c>
      <c r="C3" s="5">
        <v>525000</v>
      </c>
      <c r="D3" s="5">
        <v>525000</v>
      </c>
    </row>
    <row r="4" spans="1:4" x14ac:dyDescent="0.3">
      <c r="A4" s="2" t="s">
        <v>2</v>
      </c>
      <c r="B4" s="6">
        <f t="shared" ref="B4" si="0">B3</f>
        <v>525000</v>
      </c>
      <c r="C4" s="6">
        <f t="shared" ref="C4:D4" si="1">C3</f>
        <v>525000</v>
      </c>
      <c r="D4" s="6">
        <f t="shared" si="1"/>
        <v>525000</v>
      </c>
    </row>
    <row r="5" spans="1:4" x14ac:dyDescent="0.3">
      <c r="B5" s="5"/>
      <c r="C5" s="5"/>
      <c r="D5" s="5"/>
    </row>
    <row r="6" spans="1:4" x14ac:dyDescent="0.3">
      <c r="A6" s="2" t="s">
        <v>3</v>
      </c>
      <c r="B6" s="5"/>
      <c r="C6" s="5"/>
      <c r="D6" s="5"/>
    </row>
    <row r="7" spans="1:4" x14ac:dyDescent="0.3">
      <c r="A7" s="1" t="s">
        <v>4</v>
      </c>
      <c r="B7" s="5">
        <v>-4000</v>
      </c>
      <c r="C7" s="5">
        <v>-3064.25</v>
      </c>
      <c r="D7" s="5">
        <v>-4000</v>
      </c>
    </row>
    <row r="8" spans="1:4" x14ac:dyDescent="0.3">
      <c r="A8" s="1" t="s">
        <v>5</v>
      </c>
      <c r="B8" s="5">
        <v>-6000</v>
      </c>
      <c r="C8" s="5">
        <v>-6000</v>
      </c>
      <c r="D8" s="5">
        <v>-6000</v>
      </c>
    </row>
    <row r="9" spans="1:4" x14ac:dyDescent="0.3">
      <c r="A9" s="1" t="s">
        <v>6</v>
      </c>
      <c r="B9" s="5">
        <v>0</v>
      </c>
      <c r="C9" s="5">
        <v>0</v>
      </c>
      <c r="D9" s="5">
        <v>0</v>
      </c>
    </row>
    <row r="10" spans="1:4" x14ac:dyDescent="0.3">
      <c r="A10" s="1" t="s">
        <v>38</v>
      </c>
      <c r="B10" s="5">
        <v>-6500</v>
      </c>
      <c r="C10" s="5">
        <v>-6500</v>
      </c>
      <c r="D10" s="5">
        <v>-6500</v>
      </c>
    </row>
    <row r="11" spans="1:4" x14ac:dyDescent="0.3">
      <c r="A11" s="1" t="s">
        <v>39</v>
      </c>
      <c r="B11" s="5">
        <v>0</v>
      </c>
      <c r="C11" s="5">
        <v>0</v>
      </c>
      <c r="D11" s="5">
        <v>0</v>
      </c>
    </row>
    <row r="12" spans="1:4" x14ac:dyDescent="0.3">
      <c r="A12" s="1" t="s">
        <v>7</v>
      </c>
      <c r="B12" s="5">
        <v>-1000</v>
      </c>
      <c r="C12" s="5">
        <v>-1000</v>
      </c>
      <c r="D12" s="5">
        <v>-1000</v>
      </c>
    </row>
    <row r="13" spans="1:4" x14ac:dyDescent="0.3">
      <c r="A13" s="1" t="s">
        <v>8</v>
      </c>
      <c r="B13" s="5">
        <v>-10000</v>
      </c>
      <c r="C13" s="5">
        <v>0</v>
      </c>
      <c r="D13" s="5">
        <v>-10000</v>
      </c>
    </row>
    <row r="14" spans="1:4" x14ac:dyDescent="0.3">
      <c r="A14" s="1" t="s">
        <v>9</v>
      </c>
      <c r="B14" s="5">
        <v>-1000</v>
      </c>
      <c r="C14" s="5">
        <v>-420</v>
      </c>
      <c r="D14" s="5">
        <v>-1000</v>
      </c>
    </row>
    <row r="15" spans="1:4" x14ac:dyDescent="0.3">
      <c r="A15" s="1" t="s">
        <v>10</v>
      </c>
      <c r="B15" s="5">
        <v>-1000</v>
      </c>
      <c r="C15" s="5">
        <v>-974.96</v>
      </c>
      <c r="D15" s="5">
        <v>-1000</v>
      </c>
    </row>
    <row r="16" spans="1:4" x14ac:dyDescent="0.3">
      <c r="A16" s="1" t="s">
        <v>11</v>
      </c>
      <c r="B16" s="5">
        <v>-1650</v>
      </c>
      <c r="C16" s="5">
        <v>-1650</v>
      </c>
      <c r="D16" s="5">
        <v>-1650</v>
      </c>
    </row>
    <row r="17" spans="1:4" x14ac:dyDescent="0.3">
      <c r="A17" s="1" t="s">
        <v>12</v>
      </c>
      <c r="B17" s="5">
        <v>-1221.6500000000001</v>
      </c>
      <c r="C17" s="5">
        <v>-1357.34</v>
      </c>
      <c r="D17" s="5">
        <v>-1221.6500000000001</v>
      </c>
    </row>
    <row r="18" spans="1:4" x14ac:dyDescent="0.3">
      <c r="A18" s="2" t="s">
        <v>13</v>
      </c>
      <c r="B18" s="6">
        <f t="shared" ref="B18" si="2">SUM(B7:B17)</f>
        <v>-32371.65</v>
      </c>
      <c r="C18" s="6">
        <f>SUM(C7:C17)</f>
        <v>-20966.55</v>
      </c>
      <c r="D18" s="6">
        <f t="shared" ref="D18" si="3">SUM(D7:D17)</f>
        <v>-32371.65</v>
      </c>
    </row>
    <row r="20" spans="1:4" x14ac:dyDescent="0.3">
      <c r="A20" s="2" t="s">
        <v>14</v>
      </c>
      <c r="B20" s="5"/>
      <c r="C20" s="5"/>
      <c r="D20" s="5"/>
    </row>
    <row r="21" spans="1:4" x14ac:dyDescent="0.3">
      <c r="A21" s="1" t="s">
        <v>15</v>
      </c>
      <c r="B21" s="5">
        <v>-33000</v>
      </c>
      <c r="C21" s="5">
        <v>-33000</v>
      </c>
      <c r="D21" s="5">
        <v>-37000</v>
      </c>
    </row>
    <row r="22" spans="1:4" x14ac:dyDescent="0.3">
      <c r="A22" s="1" t="s">
        <v>41</v>
      </c>
      <c r="B22" s="5">
        <v>-1250000</v>
      </c>
      <c r="C22" s="5">
        <v>-511.94</v>
      </c>
      <c r="D22" s="5">
        <v>-1250000</v>
      </c>
    </row>
    <row r="23" spans="1:4" x14ac:dyDescent="0.3">
      <c r="A23" s="1" t="s">
        <v>46</v>
      </c>
      <c r="B23" s="3">
        <v>0</v>
      </c>
      <c r="C23">
        <v>0</v>
      </c>
      <c r="D23" s="5">
        <v>-5000</v>
      </c>
    </row>
    <row r="24" spans="1:4" x14ac:dyDescent="0.3">
      <c r="A24" s="1" t="s">
        <v>16</v>
      </c>
      <c r="B24" s="5">
        <v>-10000</v>
      </c>
      <c r="C24" s="5">
        <v>-2387</v>
      </c>
      <c r="D24" s="5">
        <v>-5000</v>
      </c>
    </row>
    <row r="25" spans="1:4" x14ac:dyDescent="0.3">
      <c r="A25" s="1" t="s">
        <v>17</v>
      </c>
      <c r="B25" s="5">
        <v>-2000</v>
      </c>
      <c r="C25" s="5">
        <v>0</v>
      </c>
      <c r="D25" s="5">
        <v>-2000</v>
      </c>
    </row>
    <row r="26" spans="1:4" x14ac:dyDescent="0.3">
      <c r="A26" s="1" t="s">
        <v>18</v>
      </c>
      <c r="B26" s="5">
        <v>-2000</v>
      </c>
      <c r="C26" s="5">
        <v>-238.67</v>
      </c>
      <c r="D26" s="5">
        <v>-1000</v>
      </c>
    </row>
    <row r="27" spans="1:4" x14ac:dyDescent="0.3">
      <c r="A27" s="1" t="s">
        <v>19</v>
      </c>
      <c r="B27" s="5">
        <v>-2000</v>
      </c>
      <c r="C27" s="5">
        <v>0</v>
      </c>
      <c r="D27" s="5">
        <v>-1000</v>
      </c>
    </row>
    <row r="28" spans="1:4" x14ac:dyDescent="0.3">
      <c r="A28" s="1" t="s">
        <v>20</v>
      </c>
      <c r="B28" s="5">
        <v>-15000</v>
      </c>
      <c r="C28" s="5">
        <v>-9085.94</v>
      </c>
      <c r="D28" s="5">
        <v>-10000</v>
      </c>
    </row>
    <row r="29" spans="1:4" x14ac:dyDescent="0.3">
      <c r="A29" s="1" t="s">
        <v>21</v>
      </c>
      <c r="B29" s="5">
        <v>0</v>
      </c>
      <c r="C29" s="5">
        <v>0</v>
      </c>
      <c r="D29" s="5">
        <v>0</v>
      </c>
    </row>
    <row r="30" spans="1:4" x14ac:dyDescent="0.3">
      <c r="A30" s="1" t="s">
        <v>22</v>
      </c>
      <c r="B30" s="5">
        <v>0</v>
      </c>
      <c r="C30" s="5">
        <v>0</v>
      </c>
      <c r="D30" s="5">
        <v>0</v>
      </c>
    </row>
    <row r="31" spans="1:4" x14ac:dyDescent="0.3">
      <c r="A31" s="1" t="s">
        <v>43</v>
      </c>
      <c r="B31" s="5">
        <v>-10000</v>
      </c>
      <c r="C31" s="5">
        <v>-26300</v>
      </c>
      <c r="D31" s="5">
        <v>-5000</v>
      </c>
    </row>
    <row r="32" spans="1:4" x14ac:dyDescent="0.3">
      <c r="A32" s="1" t="s">
        <v>42</v>
      </c>
      <c r="B32" s="3">
        <v>0</v>
      </c>
      <c r="C32" s="5">
        <v>-850</v>
      </c>
      <c r="D32" s="5">
        <v>-5000</v>
      </c>
    </row>
    <row r="33" spans="1:4" x14ac:dyDescent="0.3">
      <c r="A33" s="1" t="s">
        <v>44</v>
      </c>
      <c r="B33" s="5">
        <v>-10000</v>
      </c>
      <c r="C33" s="5">
        <v>-9158.9500000000007</v>
      </c>
      <c r="D33" s="5">
        <v>-10000</v>
      </c>
    </row>
    <row r="34" spans="1:4" x14ac:dyDescent="0.3">
      <c r="A34" s="1" t="s">
        <v>36</v>
      </c>
      <c r="B34" s="5">
        <v>-1000</v>
      </c>
      <c r="C34" s="5">
        <v>-444.5</v>
      </c>
      <c r="D34" s="5">
        <v>-1000</v>
      </c>
    </row>
    <row r="35" spans="1:4" x14ac:dyDescent="0.3">
      <c r="A35" t="s">
        <v>45</v>
      </c>
      <c r="B35" s="5">
        <v>0</v>
      </c>
      <c r="C35" s="5">
        <v>-7500</v>
      </c>
      <c r="D35" s="5">
        <v>-2000</v>
      </c>
    </row>
    <row r="36" spans="1:4" x14ac:dyDescent="0.3">
      <c r="A36" s="2" t="s">
        <v>23</v>
      </c>
      <c r="B36" s="6">
        <f>SUM(B21:B35)</f>
        <v>-1335000</v>
      </c>
      <c r="C36" s="6">
        <f>SUM(C21:C35)</f>
        <v>-89477</v>
      </c>
      <c r="D36" s="6">
        <f>SUM(D21:D35)</f>
        <v>-1334000</v>
      </c>
    </row>
    <row r="38" spans="1:4" x14ac:dyDescent="0.3">
      <c r="A38" s="2" t="s">
        <v>24</v>
      </c>
      <c r="B38" s="5"/>
      <c r="C38" s="5"/>
      <c r="D38" s="5"/>
    </row>
    <row r="39" spans="1:4" x14ac:dyDescent="0.3">
      <c r="A39" s="1" t="s">
        <v>40</v>
      </c>
      <c r="B39" s="5">
        <v>0</v>
      </c>
      <c r="C39" s="5">
        <v>0</v>
      </c>
      <c r="D39" s="5">
        <v>0</v>
      </c>
    </row>
    <row r="40" spans="1:4" x14ac:dyDescent="0.3">
      <c r="A40" s="1" t="s">
        <v>25</v>
      </c>
      <c r="B40" s="5">
        <v>0</v>
      </c>
      <c r="C40" s="5">
        <v>-1100</v>
      </c>
      <c r="D40" s="5">
        <v>0</v>
      </c>
    </row>
    <row r="41" spans="1:4" x14ac:dyDescent="0.3">
      <c r="A41" s="1" t="s">
        <v>26</v>
      </c>
      <c r="B41" s="5">
        <v>1000</v>
      </c>
      <c r="C41" s="5">
        <v>3900</v>
      </c>
      <c r="D41" s="5">
        <v>2000</v>
      </c>
    </row>
    <row r="42" spans="1:4" x14ac:dyDescent="0.3">
      <c r="A42" s="1" t="s">
        <v>27</v>
      </c>
      <c r="B42" s="5">
        <v>2500</v>
      </c>
      <c r="C42" s="5">
        <v>1500</v>
      </c>
      <c r="D42" s="5">
        <v>2500</v>
      </c>
    </row>
    <row r="43" spans="1:4" x14ac:dyDescent="0.3">
      <c r="A43" s="1" t="s">
        <v>28</v>
      </c>
      <c r="B43" s="5">
        <v>-500</v>
      </c>
      <c r="C43" s="5">
        <v>-650</v>
      </c>
      <c r="D43" s="5">
        <v>-500</v>
      </c>
    </row>
    <row r="44" spans="1:4" x14ac:dyDescent="0.3">
      <c r="A44" s="1" t="s">
        <v>29</v>
      </c>
      <c r="B44" s="5">
        <v>3000</v>
      </c>
      <c r="C44" s="5">
        <v>1593.6</v>
      </c>
      <c r="D44" s="5">
        <v>3000</v>
      </c>
    </row>
    <row r="45" spans="1:4" x14ac:dyDescent="0.3">
      <c r="A45" s="1" t="s">
        <v>30</v>
      </c>
      <c r="B45" s="5">
        <v>0</v>
      </c>
      <c r="C45" s="5">
        <v>-577.67999999999995</v>
      </c>
      <c r="D45" s="5">
        <v>0</v>
      </c>
    </row>
    <row r="46" spans="1:4" x14ac:dyDescent="0.3">
      <c r="A46" s="1" t="s">
        <v>31</v>
      </c>
      <c r="B46" s="5">
        <v>0</v>
      </c>
      <c r="C46" s="5">
        <v>0</v>
      </c>
      <c r="D46" s="5">
        <v>0</v>
      </c>
    </row>
    <row r="47" spans="1:4" x14ac:dyDescent="0.3">
      <c r="A47" s="2" t="s">
        <v>32</v>
      </c>
      <c r="B47" s="6">
        <f>SUM(B39:B46)</f>
        <v>6000</v>
      </c>
      <c r="C47" s="6">
        <f>SUM(C39:C46)</f>
        <v>4665.92</v>
      </c>
      <c r="D47" s="6">
        <f>SUM(D39:D46)</f>
        <v>7000</v>
      </c>
    </row>
    <row r="49" spans="1:4" x14ac:dyDescent="0.3">
      <c r="A49" s="2" t="s">
        <v>33</v>
      </c>
      <c r="B49" s="6">
        <f>B4+B18+B36+B47</f>
        <v>-836371.65</v>
      </c>
      <c r="C49" s="6">
        <f>C4+C18+C36+C47</f>
        <v>419222.37</v>
      </c>
      <c r="D49" s="6">
        <f>D4+D18+D36+D47</f>
        <v>-834371.65</v>
      </c>
    </row>
    <row r="50" spans="1:4" x14ac:dyDescent="0.3">
      <c r="A50" s="2"/>
    </row>
    <row r="51" spans="1:4" x14ac:dyDescent="0.3">
      <c r="A51" s="1" t="s">
        <v>34</v>
      </c>
    </row>
    <row r="52" spans="1:4" x14ac:dyDescent="0.3">
      <c r="A52" s="1" t="s">
        <v>35</v>
      </c>
    </row>
  </sheetData>
  <pageMargins left="0.7" right="0.7" top="0.75" bottom="0.75" header="0.3" footer="0.3"/>
  <pageSetup paperSize="9" orientation="portrait" r:id="rId1"/>
  <headerFooter>
    <oddHeader>&amp;CResultatopgørelse
2017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15:F21"/>
  <sheetViews>
    <sheetView topLeftCell="A2" workbookViewId="0">
      <selection activeCell="E21" sqref="E21"/>
    </sheetView>
  </sheetViews>
  <sheetFormatPr defaultRowHeight="14.4" x14ac:dyDescent="0.3"/>
  <cols>
    <col min="1" max="1" width="5" customWidth="1"/>
    <col min="2" max="2" width="1.5546875" customWidth="1"/>
    <col min="3" max="3" width="3" customWidth="1"/>
    <col min="4" max="4" width="2" customWidth="1"/>
  </cols>
  <sheetData>
    <row r="15" spans="5:6" ht="31.2" x14ac:dyDescent="0.6">
      <c r="E15" s="4"/>
      <c r="F15" s="4" t="s">
        <v>47</v>
      </c>
    </row>
    <row r="19" spans="5:5" ht="31.2" x14ac:dyDescent="0.6">
      <c r="E19" s="4" t="s">
        <v>48</v>
      </c>
    </row>
    <row r="21" spans="5:5" ht="31.2" x14ac:dyDescent="0.6">
      <c r="E21" s="4" t="s">
        <v>49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Resultatopgørelse</vt:lpstr>
      <vt:lpstr>Forside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Thor Schliemann</cp:lastModifiedBy>
  <cp:lastPrinted>2018-06-12T15:55:53Z</cp:lastPrinted>
  <dcterms:created xsi:type="dcterms:W3CDTF">2013-01-30T09:00:02Z</dcterms:created>
  <dcterms:modified xsi:type="dcterms:W3CDTF">2019-04-22T19:46:40Z</dcterms:modified>
</cp:coreProperties>
</file>